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I52" i="1"/>
  <c r="I13" i="1"/>
  <c r="I11" i="1"/>
  <c r="F52" i="1"/>
  <c r="F11" i="1"/>
  <c r="J55" i="1" l="1"/>
  <c r="G55" i="1"/>
  <c r="D55" i="1"/>
  <c r="C55" i="1"/>
  <c r="O54" i="1"/>
  <c r="N54" i="1"/>
  <c r="K54" i="1"/>
  <c r="K53" i="1"/>
  <c r="I53" i="1"/>
  <c r="H53" i="1"/>
  <c r="F53" i="1"/>
  <c r="E53" i="1"/>
  <c r="E52" i="1"/>
  <c r="O51" i="1"/>
  <c r="N51" i="1"/>
  <c r="L51" i="1"/>
  <c r="K51" i="1"/>
  <c r="I51" i="1"/>
  <c r="H51" i="1"/>
  <c r="F51" i="1"/>
  <c r="E51" i="1"/>
  <c r="O50" i="1"/>
  <c r="N50" i="1"/>
  <c r="L50" i="1"/>
  <c r="K50" i="1"/>
  <c r="I50" i="1"/>
  <c r="H50" i="1"/>
  <c r="F50" i="1"/>
  <c r="E50" i="1"/>
  <c r="K49" i="1"/>
  <c r="I49" i="1"/>
  <c r="H49" i="1"/>
  <c r="F49" i="1"/>
  <c r="E49" i="1"/>
  <c r="K48" i="1"/>
  <c r="I48" i="1"/>
  <c r="H48" i="1"/>
  <c r="F48" i="1"/>
  <c r="E48" i="1"/>
  <c r="O47" i="1"/>
  <c r="N47" i="1"/>
  <c r="L47" i="1"/>
  <c r="K47" i="1"/>
  <c r="I47" i="1"/>
  <c r="H47" i="1"/>
  <c r="F47" i="1"/>
  <c r="E47" i="1"/>
  <c r="O46" i="1"/>
  <c r="N46" i="1"/>
  <c r="L46" i="1"/>
  <c r="K46" i="1"/>
  <c r="I46" i="1"/>
  <c r="H46" i="1"/>
  <c r="F46" i="1"/>
  <c r="E46" i="1"/>
  <c r="L45" i="1"/>
  <c r="K45" i="1"/>
  <c r="I45" i="1"/>
  <c r="H45" i="1"/>
  <c r="F45" i="1"/>
  <c r="E45" i="1"/>
  <c r="O44" i="1"/>
  <c r="N44" i="1"/>
  <c r="L44" i="1"/>
  <c r="K44" i="1"/>
  <c r="I44" i="1"/>
  <c r="H44" i="1"/>
  <c r="F44" i="1"/>
  <c r="E44" i="1"/>
  <c r="K43" i="1"/>
  <c r="I43" i="1"/>
  <c r="H43" i="1"/>
  <c r="F43" i="1"/>
  <c r="E43" i="1"/>
  <c r="O42" i="1"/>
  <c r="N42" i="1"/>
  <c r="L42" i="1"/>
  <c r="K42" i="1"/>
  <c r="I42" i="1"/>
  <c r="H42" i="1"/>
  <c r="F42" i="1"/>
  <c r="E42" i="1"/>
  <c r="O41" i="1"/>
  <c r="N41" i="1"/>
  <c r="L41" i="1"/>
  <c r="K41" i="1"/>
  <c r="I41" i="1"/>
  <c r="H41" i="1"/>
  <c r="F41" i="1"/>
  <c r="E41" i="1"/>
  <c r="K40" i="1"/>
  <c r="I40" i="1"/>
  <c r="H40" i="1"/>
  <c r="F40" i="1"/>
  <c r="E40" i="1"/>
  <c r="K39" i="1"/>
  <c r="I39" i="1"/>
  <c r="H39" i="1"/>
  <c r="F39" i="1"/>
  <c r="E39" i="1"/>
  <c r="O38" i="1"/>
  <c r="N38" i="1"/>
  <c r="L38" i="1"/>
  <c r="K38" i="1"/>
  <c r="I38" i="1"/>
  <c r="H38" i="1"/>
  <c r="F38" i="1"/>
  <c r="E38" i="1"/>
  <c r="O37" i="1"/>
  <c r="N37" i="1"/>
  <c r="L37" i="1"/>
  <c r="K37" i="1"/>
  <c r="I37" i="1"/>
  <c r="H37" i="1"/>
  <c r="F37" i="1"/>
  <c r="E37" i="1"/>
  <c r="O36" i="1"/>
  <c r="N36" i="1"/>
  <c r="L36" i="1"/>
  <c r="K36" i="1"/>
  <c r="I36" i="1"/>
  <c r="H36" i="1"/>
  <c r="F36" i="1"/>
  <c r="E36" i="1"/>
  <c r="O35" i="1"/>
  <c r="N35" i="1"/>
  <c r="L35" i="1"/>
  <c r="K35" i="1"/>
  <c r="I35" i="1"/>
  <c r="H35" i="1"/>
  <c r="F35" i="1"/>
  <c r="E35" i="1"/>
  <c r="O34" i="1"/>
  <c r="N34" i="1"/>
  <c r="L34" i="1"/>
  <c r="K34" i="1"/>
  <c r="I34" i="1"/>
  <c r="H34" i="1"/>
  <c r="F34" i="1"/>
  <c r="E34" i="1"/>
  <c r="O33" i="1"/>
  <c r="N33" i="1"/>
  <c r="L33" i="1"/>
  <c r="K33" i="1"/>
  <c r="I33" i="1"/>
  <c r="H33" i="1"/>
  <c r="F33" i="1"/>
  <c r="E33" i="1"/>
  <c r="O32" i="1"/>
  <c r="N32" i="1"/>
  <c r="L32" i="1"/>
  <c r="K32" i="1"/>
  <c r="I32" i="1"/>
  <c r="H32" i="1"/>
  <c r="F32" i="1"/>
  <c r="E32" i="1"/>
  <c r="O31" i="1"/>
  <c r="N31" i="1"/>
  <c r="L31" i="1"/>
  <c r="K31" i="1"/>
  <c r="I31" i="1"/>
  <c r="H31" i="1"/>
  <c r="F31" i="1"/>
  <c r="E31" i="1"/>
  <c r="O30" i="1"/>
  <c r="N30" i="1"/>
  <c r="L30" i="1"/>
  <c r="K30" i="1"/>
  <c r="I30" i="1"/>
  <c r="H30" i="1"/>
  <c r="F30" i="1"/>
  <c r="E30" i="1"/>
  <c r="K29" i="1"/>
  <c r="I29" i="1"/>
  <c r="H29" i="1"/>
  <c r="F29" i="1"/>
  <c r="E29" i="1"/>
  <c r="K28" i="1"/>
  <c r="I28" i="1"/>
  <c r="H28" i="1"/>
  <c r="F28" i="1"/>
  <c r="E28" i="1"/>
  <c r="O27" i="1"/>
  <c r="L27" i="1"/>
  <c r="K27" i="1"/>
  <c r="I27" i="1"/>
  <c r="H27" i="1"/>
  <c r="F27" i="1"/>
  <c r="E27" i="1"/>
  <c r="O26" i="1"/>
  <c r="L26" i="1"/>
  <c r="K26" i="1"/>
  <c r="I26" i="1"/>
  <c r="H26" i="1"/>
  <c r="F26" i="1"/>
  <c r="E26" i="1"/>
  <c r="O25" i="1"/>
  <c r="L25" i="1"/>
  <c r="K25" i="1"/>
  <c r="I25" i="1"/>
  <c r="H25" i="1"/>
  <c r="F25" i="1"/>
  <c r="E25" i="1"/>
  <c r="H24" i="1"/>
  <c r="F24" i="1"/>
  <c r="E24" i="1"/>
  <c r="O23" i="1"/>
  <c r="L23" i="1"/>
  <c r="K23" i="1"/>
  <c r="I23" i="1"/>
  <c r="H23" i="1"/>
  <c r="F23" i="1"/>
  <c r="E23" i="1"/>
  <c r="O22" i="1"/>
  <c r="L22" i="1"/>
  <c r="K22" i="1"/>
  <c r="I22" i="1"/>
  <c r="H22" i="1"/>
  <c r="F22" i="1"/>
  <c r="E22" i="1"/>
  <c r="O21" i="1"/>
  <c r="L21" i="1"/>
  <c r="K21" i="1"/>
  <c r="I21" i="1"/>
  <c r="H21" i="1"/>
  <c r="F21" i="1"/>
  <c r="E21" i="1"/>
  <c r="O20" i="1"/>
  <c r="L20" i="1"/>
  <c r="I20" i="1"/>
  <c r="H20" i="1"/>
  <c r="F20" i="1"/>
  <c r="E20" i="1"/>
  <c r="O19" i="1"/>
  <c r="L19" i="1"/>
  <c r="I19" i="1"/>
  <c r="H19" i="1"/>
  <c r="F19" i="1"/>
  <c r="E19" i="1"/>
  <c r="O18" i="1"/>
  <c r="L18" i="1"/>
  <c r="K18" i="1"/>
  <c r="I18" i="1"/>
  <c r="H18" i="1"/>
  <c r="F18" i="1"/>
  <c r="E18" i="1"/>
  <c r="O17" i="1"/>
  <c r="L17" i="1"/>
  <c r="I17" i="1"/>
  <c r="H17" i="1"/>
  <c r="F17" i="1"/>
  <c r="E17" i="1"/>
  <c r="O16" i="1"/>
  <c r="L16" i="1"/>
  <c r="I16" i="1"/>
  <c r="H16" i="1"/>
  <c r="F16" i="1"/>
  <c r="E16" i="1"/>
  <c r="O15" i="1"/>
  <c r="N15" i="1"/>
  <c r="L15" i="1"/>
  <c r="K15" i="1"/>
  <c r="I15" i="1"/>
  <c r="H15" i="1"/>
  <c r="F15" i="1"/>
  <c r="E15" i="1"/>
  <c r="K14" i="1"/>
  <c r="I14" i="1"/>
  <c r="H14" i="1"/>
  <c r="E14" i="1"/>
  <c r="H13" i="1"/>
  <c r="E13" i="1"/>
  <c r="O12" i="1"/>
  <c r="N12" i="1"/>
  <c r="L12" i="1"/>
  <c r="K12" i="1"/>
  <c r="I12" i="1"/>
  <c r="H12" i="1"/>
  <c r="F12" i="1"/>
  <c r="E12" i="1"/>
  <c r="H11" i="1"/>
  <c r="E11" i="1"/>
  <c r="O10" i="1"/>
  <c r="N10" i="1"/>
  <c r="L10" i="1"/>
  <c r="K10" i="1"/>
  <c r="I10" i="1"/>
  <c r="H10" i="1"/>
  <c r="F10" i="1"/>
  <c r="E10" i="1"/>
  <c r="O9" i="1"/>
  <c r="L9" i="1"/>
  <c r="K9" i="1"/>
  <c r="I9" i="1"/>
  <c r="H9" i="1"/>
  <c r="F9" i="1"/>
  <c r="E9" i="1"/>
  <c r="O8" i="1"/>
  <c r="L8" i="1"/>
  <c r="K8" i="1"/>
  <c r="I8" i="1"/>
  <c r="H8" i="1"/>
  <c r="F8" i="1"/>
  <c r="E8" i="1"/>
  <c r="O7" i="1"/>
  <c r="N7" i="1"/>
  <c r="L7" i="1"/>
  <c r="K7" i="1"/>
  <c r="I7" i="1"/>
  <c r="H7" i="1"/>
  <c r="F7" i="1"/>
  <c r="E7" i="1"/>
  <c r="O55" i="1" l="1"/>
  <c r="K55" i="1"/>
  <c r="I55" i="1"/>
  <c r="E55" i="1"/>
  <c r="F55" i="1"/>
  <c r="H55" i="1"/>
  <c r="L55" i="1"/>
  <c r="N55" i="1"/>
</calcChain>
</file>

<file path=xl/sharedStrings.xml><?xml version="1.0" encoding="utf-8"?>
<sst xmlns="http://schemas.openxmlformats.org/spreadsheetml/2006/main" count="125" uniqueCount="119">
  <si>
    <t>Код</t>
  </si>
  <si>
    <t>Наименование расходов</t>
  </si>
  <si>
    <t>Отклонение 2020 года от 2019 года</t>
  </si>
  <si>
    <t>Прогноз на 2021 год</t>
  </si>
  <si>
    <t>Отклонение 2021 года от 2020 года</t>
  </si>
  <si>
    <t>%</t>
  </si>
  <si>
    <t>5=4-3</t>
  </si>
  <si>
    <t>6=4/3</t>
  </si>
  <si>
    <t>8=7-4</t>
  </si>
  <si>
    <t>9=7/4</t>
  </si>
  <si>
    <t>11=10-7</t>
  </si>
  <si>
    <t>12=10/7</t>
  </si>
  <si>
    <t>14=13-10</t>
  </si>
  <si>
    <t>15=13/10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</si>
  <si>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</si>
  <si>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</si>
  <si>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</si>
  <si>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</si>
  <si>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</si>
  <si>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</si>
  <si>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</si>
  <si>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</si>
  <si>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</si>
  <si>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</si>
  <si>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</si>
  <si>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</si>
  <si>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</si>
  <si>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</si>
  <si>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</si>
  <si>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</si>
  <si>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</si>
  <si>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</si>
  <si>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</si>
  <si>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</si>
  <si>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</si>
  <si>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</si>
  <si>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</si>
  <si>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</si>
  <si>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</si>
  <si>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</si>
  <si>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</si>
  <si>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</si>
  <si>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</si>
  <si>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</si>
  <si>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</si>
  <si>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</si>
  <si>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</si>
  <si>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</si>
  <si>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</si>
  <si>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</si>
  <si>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</si>
  <si>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</si>
  <si>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</si>
  <si>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</si>
  <si>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</si>
  <si>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</si>
  <si>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</si>
  <si>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</si>
  <si>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</si>
  <si>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</si>
  <si>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</si>
  <si>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</si>
  <si>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</si>
  <si>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</si>
  <si>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</si>
  <si>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</si>
  <si>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</si>
  <si>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</si>
  <si>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</si>
  <si>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</si>
  <si>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</si>
  <si>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</si>
  <si>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</si>
  <si>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</si>
  <si>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</si>
  <si>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</si>
  <si>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</si>
  <si>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</si>
  <si>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</si>
  <si>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</si>
  <si>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</si>
  <si>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</si>
  <si>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</si>
  <si>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</si>
  <si>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</si>
  <si>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</si>
  <si>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</si>
  <si>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</si>
  <si>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</si>
  <si>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</si>
  <si>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</si>
  <si>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</si>
  <si>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</si>
  <si>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</si>
  <si>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</si>
  <si>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</si>
  <si>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</si>
  <si>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</si>
  <si>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</si>
  <si>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</si>
  <si>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</si>
  <si>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МЕЖБЮДЖЕТНЫЕ ТРАСФЕРТЫ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</si>
  <si>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</si>
  <si>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</si>
  <si>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</si>
  <si>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</si>
  <si>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</si>
  <si>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</si>
  <si>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Условно утвержденные расходы</t>
  </si>
  <si>
    <t>ВСЕГО РАСХОДОВ</t>
  </si>
  <si>
    <t>(тыс.рублей)</t>
  </si>
  <si>
    <t>тыс. рублей</t>
  </si>
  <si>
    <t>Аналитические данные о расходах бюджета Акбулакского района по разделам и подразделам классификации расходов 
на 2021 год и на плановый период 2022 и 2023 годов</t>
  </si>
  <si>
    <t>Факт за 2019 год</t>
  </si>
  <si>
    <t>Ожидаемое исполнение на 2020 год</t>
  </si>
  <si>
    <t>Прогноз на 2022 год</t>
  </si>
  <si>
    <t>Отклонение 2022 года от 2021 года</t>
  </si>
  <si>
    <t>Прогноз на 2023 год</t>
  </si>
  <si>
    <t>Отклонение 2023 года от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</si>
</sst>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1" fillId="0" borderId="0" xfId="1"/>
    <xf numFmtId="0" fontId="3" fillId="0" borderId="0" xfId="1" applyFont="1"/>
    <xf numFmtId="0" fontId="4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wrapText="1"/>
    </xf>
    <xf numFmtId="49" fontId="4" fillId="0" borderId="5" xfId="1" applyNumberFormat="1" applyFont="1" applyBorder="1" applyAlignment="1">
      <alignment horizontal="center"/>
    </xf>
    <xf numFmtId="0" fontId="4" fillId="0" borderId="5" xfId="1" applyFont="1" applyBorder="1" applyAlignment="1">
      <alignment wrapText="1"/>
    </xf>
    <xf numFmtId="164" fontId="4" fillId="0" borderId="5" xfId="1" applyNumberFormat="1" applyFont="1" applyBorder="1" applyAlignment="1">
      <alignment horizontal="right" wrapText="1"/>
    </xf>
    <xf numFmtId="164" fontId="2" fillId="0" borderId="5" xfId="1" applyNumberFormat="1" applyFont="1" applyBorder="1" applyAlignment="1">
      <alignment horizontal="right"/>
    </xf>
    <xf numFmtId="165" fontId="2" fillId="0" borderId="5" xfId="1" applyNumberFormat="1" applyFont="1" applyBorder="1" applyAlignment="1">
      <alignment horizontal="right"/>
    </xf>
    <xf numFmtId="49" fontId="5" fillId="0" borderId="5" xfId="1" applyNumberFormat="1" applyFont="1" applyBorder="1" applyAlignment="1">
      <alignment horizontal="center"/>
    </xf>
    <xf numFmtId="0" fontId="5" fillId="0" borderId="5" xfId="1" applyFont="1" applyBorder="1" applyAlignment="1">
      <alignment wrapText="1"/>
    </xf>
    <xf numFmtId="164" fontId="5" fillId="0" borderId="5" xfId="1" applyNumberFormat="1" applyFont="1" applyBorder="1" applyAlignment="1">
      <alignment horizontal="right" wrapText="1"/>
    </xf>
    <xf numFmtId="0" fontId="4" fillId="2" borderId="5" xfId="1" applyFont="1" applyFill="1" applyBorder="1" applyAlignment="1">
      <alignment wrapText="1"/>
    </xf>
    <xf numFmtId="164" fontId="4" fillId="2" borderId="5" xfId="1" applyNumberFormat="1" applyFont="1" applyFill="1" applyBorder="1" applyAlignment="1">
      <alignment horizontal="right" wrapText="1"/>
    </xf>
    <xf numFmtId="0" fontId="4" fillId="0" borderId="5" xfId="1" applyFont="1" applyBorder="1" applyAlignment="1">
      <alignment horizontal="left" wrapText="1"/>
    </xf>
    <xf numFmtId="0" fontId="4" fillId="0" borderId="5" xfId="1" applyFont="1" applyBorder="1"/>
    <xf numFmtId="164" fontId="5" fillId="0" borderId="5" xfId="1" applyNumberFormat="1" applyFont="1" applyFill="1" applyBorder="1" applyAlignment="1">
      <alignment horizontal="right" wrapText="1"/>
    </xf>
    <xf numFmtId="0" fontId="6" fillId="2" borderId="5" xfId="1" applyFont="1" applyFill="1" applyBorder="1" applyAlignment="1">
      <alignment horizontal="justify" vertical="center" wrapText="1"/>
    </xf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4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164" fontId="4" fillId="0" borderId="5" xfId="1" applyNumberFormat="1" applyFont="1" applyFill="1" applyBorder="1" applyAlignment="1">
      <alignment horizontal="right" wrapText="1"/>
    </xf>
    <xf numFmtId="165" fontId="4" fillId="0" borderId="5" xfId="1" applyNumberFormat="1" applyFont="1" applyFill="1" applyBorder="1" applyAlignment="1">
      <alignment horizontal="right" wrapText="1"/>
    </xf>
    <xf numFmtId="0" fontId="5" fillId="0" borderId="6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7"/>
  <sheetViews>
    <sheetView tabSelected="1" topLeftCell="A36" workbookViewId="0">
      <selection activeCell="M57" sqref="M57"/>
    </sheetView>
  </sheetViews>
  <sheetFormatPr defaultRowHeight="14.4" x14ac:dyDescent="0.3"/>
  <cols>
    <col min="2" max="2" width="62" customWidth="1"/>
    <col min="3" max="3" width="12.5546875" customWidth="1"/>
    <col min="4" max="4" width="13.109375" customWidth="1"/>
    <col min="5" max="5" width="10.6640625" customWidth="1"/>
    <col min="6" max="6" width="12" customWidth="1"/>
    <col min="7" max="7" width="10.6640625" customWidth="1"/>
    <col min="8" max="8" width="12.33203125" customWidth="1"/>
    <col min="9" max="9" width="10.44140625" customWidth="1"/>
    <col min="10" max="10" width="12" customWidth="1"/>
    <col min="11" max="11" width="10.44140625" customWidth="1"/>
    <col min="12" max="12" width="10.77734375" customWidth="1"/>
    <col min="13" max="13" width="10.44140625" customWidth="1"/>
    <col min="14" max="14" width="11.44140625" customWidth="1"/>
    <col min="15" max="15" width="9.88671875" customWidth="1"/>
  </cols>
  <sheetData>
    <row r="2" spans="1:15" ht="30.75" customHeight="1" x14ac:dyDescent="0.3">
      <c r="A2" s="30" t="s">
        <v>112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"/>
      <c r="O2" s="1"/>
    </row>
    <row r="3" spans="1:15" ht="15.6" x14ac:dyDescent="0.3">
      <c r="A3" s="2"/>
      <c r="B3" s="2"/>
      <c r="C3" s="1"/>
      <c r="D3" s="2"/>
      <c r="E3" s="2"/>
      <c r="F3" s="2"/>
      <c r="G3" s="19"/>
      <c r="H3" s="19"/>
      <c r="I3" s="19"/>
      <c r="J3" s="19"/>
      <c r="K3" s="19"/>
      <c r="L3" s="19"/>
      <c r="M3" s="20" t="s">
        <v>110</v>
      </c>
      <c r="N3" s="1"/>
      <c r="O3" s="1"/>
    </row>
    <row r="4" spans="1:15" ht="15.6" x14ac:dyDescent="0.3">
      <c r="A4" s="32" t="s">
        <v>0</v>
      </c>
      <c r="B4" s="32" t="s">
        <v>1</v>
      </c>
      <c r="C4" s="32" t="s">
        <v>113</v>
      </c>
      <c r="D4" s="32" t="s">
        <v>114</v>
      </c>
      <c r="E4" s="34" t="s">
        <v>2</v>
      </c>
      <c r="F4" s="35"/>
      <c r="G4" s="28" t="s">
        <v>3</v>
      </c>
      <c r="H4" s="26" t="s">
        <v>4</v>
      </c>
      <c r="I4" s="27"/>
      <c r="J4" s="28" t="s">
        <v>115</v>
      </c>
      <c r="K4" s="26" t="s">
        <v>116</v>
      </c>
      <c r="L4" s="27"/>
      <c r="M4" s="28" t="s">
        <v>117</v>
      </c>
      <c r="N4" s="26" t="s">
        <v>118</v>
      </c>
      <c r="O4" s="27"/>
    </row>
    <row r="5" spans="1:15" ht="39" customHeight="1" x14ac:dyDescent="0.3">
      <c r="A5" s="33"/>
      <c r="B5" s="33"/>
      <c r="C5" s="33"/>
      <c r="D5" s="33"/>
      <c r="E5" s="3" t="s">
        <v>111</v>
      </c>
      <c r="F5" s="3" t="s">
        <v>5</v>
      </c>
      <c r="G5" s="29"/>
      <c r="H5" s="21" t="s">
        <v>111</v>
      </c>
      <c r="I5" s="21" t="s">
        <v>5</v>
      </c>
      <c r="J5" s="29"/>
      <c r="K5" s="21" t="s">
        <v>111</v>
      </c>
      <c r="L5" s="21" t="s">
        <v>5</v>
      </c>
      <c r="M5" s="29"/>
      <c r="N5" s="21" t="s">
        <v>111</v>
      </c>
      <c r="O5" s="21" t="s">
        <v>5</v>
      </c>
    </row>
    <row r="6" spans="1:15" ht="15.6" x14ac:dyDescent="0.3">
      <c r="A6" s="4">
        <v>1</v>
      </c>
      <c r="B6" s="4">
        <v>2</v>
      </c>
      <c r="C6" s="4">
        <v>3</v>
      </c>
      <c r="D6" s="4">
        <v>4</v>
      </c>
      <c r="E6" s="4" t="s">
        <v>6</v>
      </c>
      <c r="F6" s="4" t="s">
        <v>7</v>
      </c>
      <c r="G6" s="22">
        <v>7</v>
      </c>
      <c r="H6" s="22" t="s">
        <v>8</v>
      </c>
      <c r="I6" s="22" t="s">
        <v>9</v>
      </c>
      <c r="J6" s="22">
        <v>10</v>
      </c>
      <c r="K6" s="22" t="s">
        <v>10</v>
      </c>
      <c r="L6" s="22" t="s">
        <v>11</v>
      </c>
      <c r="M6" s="22">
        <v>13</v>
      </c>
      <c r="N6" s="22" t="s">
        <v>12</v>
      </c>
      <c r="O6" s="25" t="s">
        <v>13</v>
      </c>
    </row>
    <row r="7" spans="1:15" ht="15.6" x14ac:dyDescent="0.3">
      <c r="A7" s="5" t="s">
        <v>14</v>
      </c>
      <c r="B7" s="6" t="s">
        <v>15</v>
      </c>
      <c r="C7" s="7">
        <v>45047.7</v>
      </c>
      <c r="D7" s="7">
        <v>50801</v>
      </c>
      <c r="E7" s="8">
        <f>SUM(D7-C7)</f>
        <v>5753.3000000000029</v>
      </c>
      <c r="F7" s="9">
        <f>SUM(D7/C7)</f>
        <v>1.1277157324347304</v>
      </c>
      <c r="G7" s="23"/>
      <c r="H7" s="23">
        <f>SUM(G7-D7)</f>
        <v>-50801</v>
      </c>
      <c r="I7" s="24">
        <f>SUM(G7/D7)</f>
        <v>0</v>
      </c>
      <c r="J7" s="23"/>
      <c r="K7" s="23">
        <f>SUM(J7-G7)</f>
        <v>0</v>
      </c>
      <c r="L7" s="24" t="e">
        <f>SUM(J7/G7)</f>
        <v>#DIV/0!</v>
      </c>
      <c r="M7" s="23"/>
      <c r="N7" s="23">
        <f>SUM(M7-J7)</f>
        <v>0</v>
      </c>
      <c r="O7" s="24" t="e">
        <f>SUM(M7/J7)</f>
        <v>#DIV/0!</v>
      </c>
    </row>
    <row r="8" spans="1:15" ht="31.2" x14ac:dyDescent="0.3">
      <c r="A8" s="10" t="s">
        <v>16</v>
      </c>
      <c r="B8" s="11" t="s">
        <v>17</v>
      </c>
      <c r="C8" s="12">
        <v>1235.2</v>
      </c>
      <c r="D8" s="12">
        <v>1751</v>
      </c>
      <c r="E8" s="8">
        <f t="shared" ref="E8:E55" si="0">SUM(D8-C8)</f>
        <v>515.79999999999995</v>
      </c>
      <c r="F8" s="9">
        <f t="shared" ref="F8:F55" si="1">SUM(D8/C8)</f>
        <v>1.4175841968911918</v>
      </c>
      <c r="G8" s="17"/>
      <c r="H8" s="23">
        <f t="shared" ref="H8:H55" si="2">SUM(G8-D8)</f>
        <v>-1751</v>
      </c>
      <c r="I8" s="24">
        <f t="shared" ref="I8:I55" si="3">SUM(G8/D8)</f>
        <v>0</v>
      </c>
      <c r="J8" s="17"/>
      <c r="K8" s="23">
        <f t="shared" ref="K8:K55" si="4">SUM(J8-G8)</f>
        <v>0</v>
      </c>
      <c r="L8" s="24" t="e">
        <f t="shared" ref="L8:L55" si="5">SUM(J8/G8)</f>
        <v>#DIV/0!</v>
      </c>
      <c r="M8" s="17"/>
      <c r="N8" s="23"/>
      <c r="O8" s="24" t="e">
        <f t="shared" ref="O8:O55" si="6">SUM(M8/J8)</f>
        <v>#DIV/0!</v>
      </c>
    </row>
    <row r="9" spans="1:15" ht="46.8" x14ac:dyDescent="0.3">
      <c r="A9" s="10" t="s">
        <v>18</v>
      </c>
      <c r="B9" s="11" t="s">
        <v>19</v>
      </c>
      <c r="C9" s="12">
        <v>418.9</v>
      </c>
      <c r="D9" s="12">
        <v>124.7</v>
      </c>
      <c r="E9" s="8">
        <f t="shared" si="0"/>
        <v>-294.2</v>
      </c>
      <c r="F9" s="9">
        <f t="shared" si="1"/>
        <v>0.29768441155407022</v>
      </c>
      <c r="G9" s="17"/>
      <c r="H9" s="23">
        <f t="shared" si="2"/>
        <v>-124.7</v>
      </c>
      <c r="I9" s="24">
        <f t="shared" si="3"/>
        <v>0</v>
      </c>
      <c r="J9" s="17"/>
      <c r="K9" s="23">
        <f t="shared" si="4"/>
        <v>0</v>
      </c>
      <c r="L9" s="24" t="e">
        <f t="shared" si="5"/>
        <v>#DIV/0!</v>
      </c>
      <c r="M9" s="17"/>
      <c r="N9" s="23"/>
      <c r="O9" s="24" t="e">
        <f t="shared" si="6"/>
        <v>#DIV/0!</v>
      </c>
    </row>
    <row r="10" spans="1:15" ht="46.8" x14ac:dyDescent="0.3">
      <c r="A10" s="10" t="s">
        <v>20</v>
      </c>
      <c r="B10" s="11" t="s">
        <v>21</v>
      </c>
      <c r="C10" s="12">
        <v>21543.7</v>
      </c>
      <c r="D10" s="12">
        <v>22097.8</v>
      </c>
      <c r="E10" s="8">
        <f t="shared" si="0"/>
        <v>554.09999999999854</v>
      </c>
      <c r="F10" s="9">
        <f t="shared" si="1"/>
        <v>1.0257198160018937</v>
      </c>
      <c r="G10" s="17"/>
      <c r="H10" s="23">
        <f t="shared" si="2"/>
        <v>-22097.8</v>
      </c>
      <c r="I10" s="24">
        <f t="shared" si="3"/>
        <v>0</v>
      </c>
      <c r="J10" s="17"/>
      <c r="K10" s="23">
        <f t="shared" si="4"/>
        <v>0</v>
      </c>
      <c r="L10" s="24" t="e">
        <f t="shared" si="5"/>
        <v>#DIV/0!</v>
      </c>
      <c r="M10" s="17"/>
      <c r="N10" s="23">
        <f t="shared" ref="N10:N55" si="7">SUM(M10-J10)</f>
        <v>0</v>
      </c>
      <c r="O10" s="24" t="e">
        <f t="shared" si="6"/>
        <v>#DIV/0!</v>
      </c>
    </row>
    <row r="11" spans="1:15" ht="15.6" x14ac:dyDescent="0.3">
      <c r="A11" s="10" t="s">
        <v>22</v>
      </c>
      <c r="B11" s="11" t="s">
        <v>23</v>
      </c>
      <c r="C11" s="12">
        <v>6.6</v>
      </c>
      <c r="D11" s="12">
        <v>10.199999999999999</v>
      </c>
      <c r="E11" s="8">
        <f t="shared" si="0"/>
        <v>3.5999999999999996</v>
      </c>
      <c r="F11" s="9">
        <f t="shared" si="1"/>
        <v>1.5454545454545454</v>
      </c>
      <c r="G11" s="17"/>
      <c r="H11" s="23">
        <f t="shared" si="2"/>
        <v>-10.199999999999999</v>
      </c>
      <c r="I11" s="24">
        <f t="shared" si="3"/>
        <v>0</v>
      </c>
      <c r="J11" s="17"/>
      <c r="K11" s="23"/>
      <c r="L11" s="24"/>
      <c r="M11" s="17"/>
      <c r="N11" s="23"/>
      <c r="O11" s="24"/>
    </row>
    <row r="12" spans="1:15" ht="46.8" x14ac:dyDescent="0.3">
      <c r="A12" s="10" t="s">
        <v>24</v>
      </c>
      <c r="B12" s="11" t="s">
        <v>25</v>
      </c>
      <c r="C12" s="12">
        <v>8568.6</v>
      </c>
      <c r="D12" s="12">
        <v>9819.7000000000007</v>
      </c>
      <c r="E12" s="8">
        <f t="shared" si="0"/>
        <v>1251.1000000000004</v>
      </c>
      <c r="F12" s="9">
        <f t="shared" si="1"/>
        <v>1.1460098499171394</v>
      </c>
      <c r="G12" s="17"/>
      <c r="H12" s="23">
        <f t="shared" si="2"/>
        <v>-9819.7000000000007</v>
      </c>
      <c r="I12" s="24">
        <f t="shared" si="3"/>
        <v>0</v>
      </c>
      <c r="J12" s="17"/>
      <c r="K12" s="23">
        <f t="shared" si="4"/>
        <v>0</v>
      </c>
      <c r="L12" s="24" t="e">
        <f t="shared" si="5"/>
        <v>#DIV/0!</v>
      </c>
      <c r="M12" s="17"/>
      <c r="N12" s="23">
        <f t="shared" si="7"/>
        <v>0</v>
      </c>
      <c r="O12" s="24" t="e">
        <f t="shared" si="6"/>
        <v>#DIV/0!</v>
      </c>
    </row>
    <row r="13" spans="1:15" ht="15.6" x14ac:dyDescent="0.3">
      <c r="A13" s="10" t="s">
        <v>26</v>
      </c>
      <c r="B13" s="11" t="s">
        <v>27</v>
      </c>
      <c r="C13" s="12"/>
      <c r="D13" s="12">
        <v>2735</v>
      </c>
      <c r="E13" s="8">
        <f t="shared" si="0"/>
        <v>2735</v>
      </c>
      <c r="F13" s="9"/>
      <c r="G13" s="17"/>
      <c r="H13" s="23">
        <f t="shared" si="2"/>
        <v>-2735</v>
      </c>
      <c r="I13" s="24">
        <f t="shared" si="3"/>
        <v>0</v>
      </c>
      <c r="J13" s="17"/>
      <c r="K13" s="23"/>
      <c r="L13" s="24"/>
      <c r="M13" s="17"/>
      <c r="N13" s="23"/>
      <c r="O13" s="24"/>
    </row>
    <row r="14" spans="1:15" ht="15.6" x14ac:dyDescent="0.3">
      <c r="A14" s="10" t="s">
        <v>28</v>
      </c>
      <c r="B14" s="11" t="s">
        <v>29</v>
      </c>
      <c r="C14" s="12"/>
      <c r="D14" s="12">
        <v>170.8</v>
      </c>
      <c r="E14" s="8">
        <f t="shared" si="0"/>
        <v>170.8</v>
      </c>
      <c r="F14" s="9"/>
      <c r="G14" s="17"/>
      <c r="H14" s="23">
        <f t="shared" si="2"/>
        <v>-170.8</v>
      </c>
      <c r="I14" s="24">
        <f t="shared" si="3"/>
        <v>0</v>
      </c>
      <c r="J14" s="17"/>
      <c r="K14" s="23">
        <f t="shared" si="4"/>
        <v>0</v>
      </c>
      <c r="L14" s="24"/>
      <c r="M14" s="17"/>
      <c r="N14" s="23"/>
      <c r="O14" s="24"/>
    </row>
    <row r="15" spans="1:15" ht="15.6" x14ac:dyDescent="0.3">
      <c r="A15" s="10" t="s">
        <v>30</v>
      </c>
      <c r="B15" s="11" t="s">
        <v>31</v>
      </c>
      <c r="C15" s="12">
        <v>13274.7</v>
      </c>
      <c r="D15" s="12">
        <v>14091.8</v>
      </c>
      <c r="E15" s="8">
        <f t="shared" si="0"/>
        <v>817.09999999999854</v>
      </c>
      <c r="F15" s="9">
        <f t="shared" si="1"/>
        <v>1.0615531801095315</v>
      </c>
      <c r="G15" s="17"/>
      <c r="H15" s="23">
        <f t="shared" si="2"/>
        <v>-14091.8</v>
      </c>
      <c r="I15" s="24">
        <f t="shared" si="3"/>
        <v>0</v>
      </c>
      <c r="J15" s="17"/>
      <c r="K15" s="23">
        <f t="shared" si="4"/>
        <v>0</v>
      </c>
      <c r="L15" s="24" t="e">
        <f t="shared" si="5"/>
        <v>#DIV/0!</v>
      </c>
      <c r="M15" s="17"/>
      <c r="N15" s="23">
        <f t="shared" si="7"/>
        <v>0</v>
      </c>
      <c r="O15" s="24" t="e">
        <f t="shared" si="6"/>
        <v>#DIV/0!</v>
      </c>
    </row>
    <row r="16" spans="1:15" ht="15.6" x14ac:dyDescent="0.3">
      <c r="A16" s="5" t="s">
        <v>32</v>
      </c>
      <c r="B16" s="13" t="s">
        <v>33</v>
      </c>
      <c r="C16" s="14">
        <v>1798.7</v>
      </c>
      <c r="D16" s="14">
        <v>1984.4</v>
      </c>
      <c r="E16" s="8">
        <f t="shared" si="0"/>
        <v>185.70000000000005</v>
      </c>
      <c r="F16" s="9">
        <f t="shared" si="1"/>
        <v>1.1032412297770613</v>
      </c>
      <c r="G16" s="23"/>
      <c r="H16" s="23">
        <f t="shared" si="2"/>
        <v>-1984.4</v>
      </c>
      <c r="I16" s="24">
        <f t="shared" si="3"/>
        <v>0</v>
      </c>
      <c r="J16" s="23"/>
      <c r="K16" s="23"/>
      <c r="L16" s="24" t="e">
        <f t="shared" si="5"/>
        <v>#DIV/0!</v>
      </c>
      <c r="M16" s="23"/>
      <c r="N16" s="23"/>
      <c r="O16" s="24" t="e">
        <f t="shared" si="6"/>
        <v>#DIV/0!</v>
      </c>
    </row>
    <row r="17" spans="1:15" ht="15.6" x14ac:dyDescent="0.3">
      <c r="A17" s="10" t="s">
        <v>34</v>
      </c>
      <c r="B17" s="11" t="s">
        <v>35</v>
      </c>
      <c r="C17" s="12">
        <v>1798.7</v>
      </c>
      <c r="D17" s="12">
        <v>1984.4</v>
      </c>
      <c r="E17" s="8">
        <f t="shared" si="0"/>
        <v>185.70000000000005</v>
      </c>
      <c r="F17" s="9">
        <f t="shared" si="1"/>
        <v>1.1032412297770613</v>
      </c>
      <c r="G17" s="17"/>
      <c r="H17" s="23">
        <f t="shared" si="2"/>
        <v>-1984.4</v>
      </c>
      <c r="I17" s="24">
        <f t="shared" si="3"/>
        <v>0</v>
      </c>
      <c r="J17" s="17"/>
      <c r="K17" s="23"/>
      <c r="L17" s="24" t="e">
        <f t="shared" si="5"/>
        <v>#DIV/0!</v>
      </c>
      <c r="M17" s="17"/>
      <c r="N17" s="23"/>
      <c r="O17" s="24" t="e">
        <f t="shared" si="6"/>
        <v>#DIV/0!</v>
      </c>
    </row>
    <row r="18" spans="1:15" ht="31.2" x14ac:dyDescent="0.3">
      <c r="A18" s="5" t="s">
        <v>36</v>
      </c>
      <c r="B18" s="15" t="s">
        <v>37</v>
      </c>
      <c r="C18" s="7">
        <v>3448.1</v>
      </c>
      <c r="D18" s="7">
        <v>5883.7</v>
      </c>
      <c r="E18" s="8">
        <f t="shared" si="0"/>
        <v>2435.6</v>
      </c>
      <c r="F18" s="9">
        <f t="shared" si="1"/>
        <v>1.7063600243612425</v>
      </c>
      <c r="G18" s="23"/>
      <c r="H18" s="23">
        <f t="shared" si="2"/>
        <v>-5883.7</v>
      </c>
      <c r="I18" s="24">
        <f t="shared" si="3"/>
        <v>0</v>
      </c>
      <c r="J18" s="23"/>
      <c r="K18" s="23">
        <f t="shared" si="4"/>
        <v>0</v>
      </c>
      <c r="L18" s="24" t="e">
        <f t="shared" si="5"/>
        <v>#DIV/0!</v>
      </c>
      <c r="M18" s="23"/>
      <c r="N18" s="23"/>
      <c r="O18" s="24" t="e">
        <f t="shared" si="6"/>
        <v>#DIV/0!</v>
      </c>
    </row>
    <row r="19" spans="1:15" ht="15.6" x14ac:dyDescent="0.3">
      <c r="A19" s="10" t="s">
        <v>38</v>
      </c>
      <c r="B19" s="11" t="s">
        <v>39</v>
      </c>
      <c r="C19" s="12">
        <v>1061.7</v>
      </c>
      <c r="D19" s="12">
        <v>1127.4000000000001</v>
      </c>
      <c r="E19" s="8">
        <f t="shared" si="0"/>
        <v>65.700000000000045</v>
      </c>
      <c r="F19" s="9">
        <f t="shared" si="1"/>
        <v>1.0618818875388529</v>
      </c>
      <c r="G19" s="17"/>
      <c r="H19" s="23">
        <f t="shared" si="2"/>
        <v>-1127.4000000000001</v>
      </c>
      <c r="I19" s="24">
        <f t="shared" si="3"/>
        <v>0</v>
      </c>
      <c r="J19" s="17"/>
      <c r="K19" s="23"/>
      <c r="L19" s="24" t="e">
        <f t="shared" si="5"/>
        <v>#DIV/0!</v>
      </c>
      <c r="M19" s="17"/>
      <c r="N19" s="23"/>
      <c r="O19" s="24" t="e">
        <f t="shared" si="6"/>
        <v>#DIV/0!</v>
      </c>
    </row>
    <row r="20" spans="1:15" ht="31.2" x14ac:dyDescent="0.3">
      <c r="A20" s="10" t="s">
        <v>40</v>
      </c>
      <c r="B20" s="11" t="s">
        <v>41</v>
      </c>
      <c r="C20" s="12">
        <v>2386.4</v>
      </c>
      <c r="D20" s="12">
        <v>4756.3</v>
      </c>
      <c r="E20" s="8">
        <f t="shared" si="0"/>
        <v>2369.9</v>
      </c>
      <c r="F20" s="9">
        <f t="shared" si="1"/>
        <v>1.993085819644653</v>
      </c>
      <c r="G20" s="17"/>
      <c r="H20" s="23">
        <f t="shared" si="2"/>
        <v>-4756.3</v>
      </c>
      <c r="I20" s="24">
        <f t="shared" si="3"/>
        <v>0</v>
      </c>
      <c r="J20" s="17"/>
      <c r="K20" s="23"/>
      <c r="L20" s="24" t="e">
        <f t="shared" si="5"/>
        <v>#DIV/0!</v>
      </c>
      <c r="M20" s="17"/>
      <c r="N20" s="23"/>
      <c r="O20" s="24" t="e">
        <f t="shared" si="6"/>
        <v>#DIV/0!</v>
      </c>
    </row>
    <row r="21" spans="1:15" ht="15.6" x14ac:dyDescent="0.3">
      <c r="A21" s="5" t="s">
        <v>42</v>
      </c>
      <c r="B21" s="6" t="s">
        <v>43</v>
      </c>
      <c r="C21" s="7">
        <v>9112.6</v>
      </c>
      <c r="D21" s="7">
        <v>12545.1</v>
      </c>
      <c r="E21" s="8">
        <f t="shared" si="0"/>
        <v>3432.5</v>
      </c>
      <c r="F21" s="9">
        <f t="shared" si="1"/>
        <v>1.3766762504663872</v>
      </c>
      <c r="G21" s="23"/>
      <c r="H21" s="23">
        <f t="shared" si="2"/>
        <v>-12545.1</v>
      </c>
      <c r="I21" s="24">
        <f t="shared" si="3"/>
        <v>0</v>
      </c>
      <c r="J21" s="23"/>
      <c r="K21" s="23">
        <f t="shared" si="4"/>
        <v>0</v>
      </c>
      <c r="L21" s="24" t="e">
        <f t="shared" si="5"/>
        <v>#DIV/0!</v>
      </c>
      <c r="M21" s="23"/>
      <c r="N21" s="23"/>
      <c r="O21" s="24" t="e">
        <f t="shared" si="6"/>
        <v>#DIV/0!</v>
      </c>
    </row>
    <row r="22" spans="1:15" ht="15.6" x14ac:dyDescent="0.3">
      <c r="A22" s="10" t="s">
        <v>44</v>
      </c>
      <c r="B22" s="11" t="s">
        <v>45</v>
      </c>
      <c r="C22" s="12">
        <v>907.5</v>
      </c>
      <c r="D22" s="12">
        <v>4406.2</v>
      </c>
      <c r="E22" s="8">
        <f t="shared" si="0"/>
        <v>3498.7</v>
      </c>
      <c r="F22" s="9">
        <f t="shared" si="1"/>
        <v>4.8553168044077131</v>
      </c>
      <c r="G22" s="17"/>
      <c r="H22" s="23">
        <f t="shared" si="2"/>
        <v>-4406.2</v>
      </c>
      <c r="I22" s="24">
        <f t="shared" si="3"/>
        <v>0</v>
      </c>
      <c r="J22" s="17"/>
      <c r="K22" s="23">
        <f t="shared" si="4"/>
        <v>0</v>
      </c>
      <c r="L22" s="24" t="e">
        <f t="shared" si="5"/>
        <v>#DIV/0!</v>
      </c>
      <c r="M22" s="17"/>
      <c r="N22" s="23"/>
      <c r="O22" s="24" t="e">
        <f t="shared" si="6"/>
        <v>#DIV/0!</v>
      </c>
    </row>
    <row r="23" spans="1:15" ht="15.6" x14ac:dyDescent="0.3">
      <c r="A23" s="10" t="s">
        <v>46</v>
      </c>
      <c r="B23" s="11" t="s">
        <v>47</v>
      </c>
      <c r="C23" s="12">
        <v>3538.8</v>
      </c>
      <c r="D23" s="12">
        <v>3842</v>
      </c>
      <c r="E23" s="8">
        <f t="shared" si="0"/>
        <v>303.19999999999982</v>
      </c>
      <c r="F23" s="9">
        <f t="shared" si="1"/>
        <v>1.0856787611619758</v>
      </c>
      <c r="G23" s="17"/>
      <c r="H23" s="23">
        <f t="shared" si="2"/>
        <v>-3842</v>
      </c>
      <c r="I23" s="24">
        <f t="shared" si="3"/>
        <v>0</v>
      </c>
      <c r="J23" s="17"/>
      <c r="K23" s="23">
        <f t="shared" si="4"/>
        <v>0</v>
      </c>
      <c r="L23" s="24" t="e">
        <f t="shared" si="5"/>
        <v>#DIV/0!</v>
      </c>
      <c r="M23" s="17"/>
      <c r="N23" s="23"/>
      <c r="O23" s="24" t="e">
        <f t="shared" si="6"/>
        <v>#DIV/0!</v>
      </c>
    </row>
    <row r="24" spans="1:15" ht="15.6" x14ac:dyDescent="0.3">
      <c r="A24" s="10" t="s">
        <v>48</v>
      </c>
      <c r="B24" s="11" t="s">
        <v>49</v>
      </c>
      <c r="C24" s="12"/>
      <c r="D24" s="12"/>
      <c r="E24" s="8">
        <f t="shared" si="0"/>
        <v>0</v>
      </c>
      <c r="F24" s="9" t="e">
        <f t="shared" si="1"/>
        <v>#DIV/0!</v>
      </c>
      <c r="G24" s="17"/>
      <c r="H24" s="23">
        <f t="shared" si="2"/>
        <v>0</v>
      </c>
      <c r="I24" s="24"/>
      <c r="J24" s="17"/>
      <c r="K24" s="23"/>
      <c r="L24" s="24"/>
      <c r="M24" s="17"/>
      <c r="N24" s="23"/>
      <c r="O24" s="24"/>
    </row>
    <row r="25" spans="1:15" ht="15.6" x14ac:dyDescent="0.3">
      <c r="A25" s="10" t="s">
        <v>50</v>
      </c>
      <c r="B25" s="11" t="s">
        <v>51</v>
      </c>
      <c r="C25" s="12">
        <v>4666.3</v>
      </c>
      <c r="D25" s="12">
        <v>4296.8999999999996</v>
      </c>
      <c r="E25" s="8">
        <f t="shared" si="0"/>
        <v>-369.40000000000055</v>
      </c>
      <c r="F25" s="9">
        <f t="shared" si="1"/>
        <v>0.92083663716434849</v>
      </c>
      <c r="G25" s="17"/>
      <c r="H25" s="23">
        <f t="shared" si="2"/>
        <v>-4296.8999999999996</v>
      </c>
      <c r="I25" s="24">
        <f t="shared" si="3"/>
        <v>0</v>
      </c>
      <c r="J25" s="17"/>
      <c r="K25" s="23">
        <f t="shared" si="4"/>
        <v>0</v>
      </c>
      <c r="L25" s="24" t="e">
        <f t="shared" si="5"/>
        <v>#DIV/0!</v>
      </c>
      <c r="M25" s="17"/>
      <c r="N25" s="23"/>
      <c r="O25" s="24" t="e">
        <f t="shared" si="6"/>
        <v>#DIV/0!</v>
      </c>
    </row>
    <row r="26" spans="1:15" ht="15.6" x14ac:dyDescent="0.3">
      <c r="A26" s="5" t="s">
        <v>52</v>
      </c>
      <c r="B26" s="6" t="s">
        <v>53</v>
      </c>
      <c r="C26" s="7">
        <v>6837.1</v>
      </c>
      <c r="D26" s="7">
        <v>5832.7</v>
      </c>
      <c r="E26" s="8">
        <f t="shared" si="0"/>
        <v>-1004.4000000000005</v>
      </c>
      <c r="F26" s="9">
        <f t="shared" si="1"/>
        <v>0.85309561071214401</v>
      </c>
      <c r="G26" s="23"/>
      <c r="H26" s="23">
        <f t="shared" si="2"/>
        <v>-5832.7</v>
      </c>
      <c r="I26" s="24">
        <f t="shared" si="3"/>
        <v>0</v>
      </c>
      <c r="J26" s="23"/>
      <c r="K26" s="23">
        <f t="shared" si="4"/>
        <v>0</v>
      </c>
      <c r="L26" s="24" t="e">
        <f t="shared" si="5"/>
        <v>#DIV/0!</v>
      </c>
      <c r="M26" s="23"/>
      <c r="N26" s="23"/>
      <c r="O26" s="24" t="e">
        <f t="shared" si="6"/>
        <v>#DIV/0!</v>
      </c>
    </row>
    <row r="27" spans="1:15" ht="15.6" x14ac:dyDescent="0.3">
      <c r="A27" s="10" t="s">
        <v>54</v>
      </c>
      <c r="B27" s="11" t="s">
        <v>55</v>
      </c>
      <c r="C27" s="12">
        <v>3817.5</v>
      </c>
      <c r="D27" s="12">
        <v>3963.6</v>
      </c>
      <c r="E27" s="8">
        <f t="shared" si="0"/>
        <v>146.09999999999991</v>
      </c>
      <c r="F27" s="9">
        <f t="shared" si="1"/>
        <v>1.0382711198428292</v>
      </c>
      <c r="G27" s="17"/>
      <c r="H27" s="23">
        <f t="shared" si="2"/>
        <v>-3963.6</v>
      </c>
      <c r="I27" s="24">
        <f t="shared" si="3"/>
        <v>0</v>
      </c>
      <c r="J27" s="17"/>
      <c r="K27" s="23">
        <f t="shared" si="4"/>
        <v>0</v>
      </c>
      <c r="L27" s="24" t="e">
        <f t="shared" si="5"/>
        <v>#DIV/0!</v>
      </c>
      <c r="M27" s="17"/>
      <c r="N27" s="23"/>
      <c r="O27" s="24" t="e">
        <f t="shared" si="6"/>
        <v>#DIV/0!</v>
      </c>
    </row>
    <row r="28" spans="1:15" ht="15.6" x14ac:dyDescent="0.3">
      <c r="A28" s="10" t="s">
        <v>56</v>
      </c>
      <c r="B28" s="11" t="s">
        <v>57</v>
      </c>
      <c r="C28" s="12">
        <v>3019.6</v>
      </c>
      <c r="D28" s="12">
        <v>1869.1</v>
      </c>
      <c r="E28" s="8">
        <f t="shared" si="0"/>
        <v>-1150.5</v>
      </c>
      <c r="F28" s="9">
        <f t="shared" si="1"/>
        <v>0.61898927010200022</v>
      </c>
      <c r="G28" s="17"/>
      <c r="H28" s="23">
        <f t="shared" si="2"/>
        <v>-1869.1</v>
      </c>
      <c r="I28" s="24">
        <f t="shared" si="3"/>
        <v>0</v>
      </c>
      <c r="J28" s="17"/>
      <c r="K28" s="23">
        <f t="shared" si="4"/>
        <v>0</v>
      </c>
      <c r="L28" s="24"/>
      <c r="M28" s="17"/>
      <c r="N28" s="23"/>
      <c r="O28" s="24"/>
    </row>
    <row r="29" spans="1:15" ht="15.6" x14ac:dyDescent="0.3">
      <c r="A29" s="10" t="s">
        <v>58</v>
      </c>
      <c r="B29" s="11" t="s">
        <v>59</v>
      </c>
      <c r="C29" s="12"/>
      <c r="D29" s="12"/>
      <c r="E29" s="8">
        <f t="shared" si="0"/>
        <v>0</v>
      </c>
      <c r="F29" s="9" t="e">
        <f t="shared" si="1"/>
        <v>#DIV/0!</v>
      </c>
      <c r="G29" s="17"/>
      <c r="H29" s="23">
        <f t="shared" si="2"/>
        <v>0</v>
      </c>
      <c r="I29" s="24" t="e">
        <f t="shared" si="3"/>
        <v>#DIV/0!</v>
      </c>
      <c r="J29" s="17"/>
      <c r="K29" s="23">
        <f t="shared" si="4"/>
        <v>0</v>
      </c>
      <c r="L29" s="24"/>
      <c r="M29" s="17"/>
      <c r="N29" s="23"/>
      <c r="O29" s="24"/>
    </row>
    <row r="30" spans="1:15" ht="15.6" x14ac:dyDescent="0.3">
      <c r="A30" s="5" t="s">
        <v>60</v>
      </c>
      <c r="B30" s="6" t="s">
        <v>61</v>
      </c>
      <c r="C30" s="7">
        <v>427378.4</v>
      </c>
      <c r="D30" s="7">
        <v>449207</v>
      </c>
      <c r="E30" s="8">
        <f t="shared" si="0"/>
        <v>21828.599999999977</v>
      </c>
      <c r="F30" s="9">
        <f t="shared" si="1"/>
        <v>1.0510755807967833</v>
      </c>
      <c r="G30" s="23"/>
      <c r="H30" s="23">
        <f t="shared" si="2"/>
        <v>-449207</v>
      </c>
      <c r="I30" s="24">
        <f t="shared" si="3"/>
        <v>0</v>
      </c>
      <c r="J30" s="23"/>
      <c r="K30" s="23">
        <f t="shared" si="4"/>
        <v>0</v>
      </c>
      <c r="L30" s="24" t="e">
        <f t="shared" si="5"/>
        <v>#DIV/0!</v>
      </c>
      <c r="M30" s="23"/>
      <c r="N30" s="23">
        <f t="shared" si="7"/>
        <v>0</v>
      </c>
      <c r="O30" s="24" t="e">
        <f t="shared" si="6"/>
        <v>#DIV/0!</v>
      </c>
    </row>
    <row r="31" spans="1:15" ht="15.6" x14ac:dyDescent="0.3">
      <c r="A31" s="10" t="s">
        <v>62</v>
      </c>
      <c r="B31" s="11" t="s">
        <v>63</v>
      </c>
      <c r="C31" s="12">
        <v>83297.899999999994</v>
      </c>
      <c r="D31" s="12">
        <v>82783</v>
      </c>
      <c r="E31" s="8">
        <f t="shared" si="0"/>
        <v>-514.89999999999418</v>
      </c>
      <c r="F31" s="9">
        <f t="shared" si="1"/>
        <v>0.99381857165666854</v>
      </c>
      <c r="G31" s="17"/>
      <c r="H31" s="23">
        <f t="shared" si="2"/>
        <v>-82783</v>
      </c>
      <c r="I31" s="24">
        <f t="shared" si="3"/>
        <v>0</v>
      </c>
      <c r="J31" s="17"/>
      <c r="K31" s="23">
        <f t="shared" si="4"/>
        <v>0</v>
      </c>
      <c r="L31" s="24" t="e">
        <f t="shared" si="5"/>
        <v>#DIV/0!</v>
      </c>
      <c r="M31" s="17"/>
      <c r="N31" s="23">
        <f t="shared" si="7"/>
        <v>0</v>
      </c>
      <c r="O31" s="24" t="e">
        <f t="shared" si="6"/>
        <v>#DIV/0!</v>
      </c>
    </row>
    <row r="32" spans="1:15" ht="15.6" x14ac:dyDescent="0.3">
      <c r="A32" s="10" t="s">
        <v>64</v>
      </c>
      <c r="B32" s="11" t="s">
        <v>65</v>
      </c>
      <c r="C32" s="12">
        <v>292338.7</v>
      </c>
      <c r="D32" s="12">
        <v>312687.40000000002</v>
      </c>
      <c r="E32" s="8">
        <f t="shared" si="0"/>
        <v>20348.700000000012</v>
      </c>
      <c r="F32" s="9">
        <f t="shared" si="1"/>
        <v>1.069606589890425</v>
      </c>
      <c r="G32" s="17"/>
      <c r="H32" s="23">
        <f t="shared" si="2"/>
        <v>-312687.40000000002</v>
      </c>
      <c r="I32" s="24">
        <f t="shared" si="3"/>
        <v>0</v>
      </c>
      <c r="J32" s="17"/>
      <c r="K32" s="23">
        <f t="shared" si="4"/>
        <v>0</v>
      </c>
      <c r="L32" s="24" t="e">
        <f t="shared" si="5"/>
        <v>#DIV/0!</v>
      </c>
      <c r="M32" s="17"/>
      <c r="N32" s="23">
        <f t="shared" si="7"/>
        <v>0</v>
      </c>
      <c r="O32" s="24" t="e">
        <f t="shared" si="6"/>
        <v>#DIV/0!</v>
      </c>
    </row>
    <row r="33" spans="1:15" ht="15.6" x14ac:dyDescent="0.3">
      <c r="A33" s="10" t="s">
        <v>66</v>
      </c>
      <c r="B33" s="11" t="s">
        <v>67</v>
      </c>
      <c r="C33" s="17">
        <v>30092.7</v>
      </c>
      <c r="D33" s="17">
        <v>31747.7</v>
      </c>
      <c r="E33" s="8">
        <f t="shared" si="0"/>
        <v>1655</v>
      </c>
      <c r="F33" s="9">
        <f t="shared" si="1"/>
        <v>1.0549967267809137</v>
      </c>
      <c r="G33" s="17"/>
      <c r="H33" s="23">
        <f t="shared" si="2"/>
        <v>-31747.7</v>
      </c>
      <c r="I33" s="24">
        <f t="shared" si="3"/>
        <v>0</v>
      </c>
      <c r="J33" s="17"/>
      <c r="K33" s="23">
        <f t="shared" si="4"/>
        <v>0</v>
      </c>
      <c r="L33" s="24" t="e">
        <f t="shared" si="5"/>
        <v>#DIV/0!</v>
      </c>
      <c r="M33" s="17"/>
      <c r="N33" s="23">
        <f t="shared" si="7"/>
        <v>0</v>
      </c>
      <c r="O33" s="24" t="e">
        <f t="shared" si="6"/>
        <v>#DIV/0!</v>
      </c>
    </row>
    <row r="34" spans="1:15" ht="15.6" x14ac:dyDescent="0.3">
      <c r="A34" s="10" t="s">
        <v>68</v>
      </c>
      <c r="B34" s="11" t="s">
        <v>69</v>
      </c>
      <c r="C34" s="12">
        <v>1723.9</v>
      </c>
      <c r="D34" s="12">
        <v>1350.1</v>
      </c>
      <c r="E34" s="8">
        <f t="shared" si="0"/>
        <v>-373.80000000000018</v>
      </c>
      <c r="F34" s="9">
        <f t="shared" si="1"/>
        <v>0.78316607691861473</v>
      </c>
      <c r="G34" s="17"/>
      <c r="H34" s="23">
        <f t="shared" si="2"/>
        <v>-1350.1</v>
      </c>
      <c r="I34" s="24">
        <f t="shared" si="3"/>
        <v>0</v>
      </c>
      <c r="J34" s="17"/>
      <c r="K34" s="23">
        <f t="shared" si="4"/>
        <v>0</v>
      </c>
      <c r="L34" s="24" t="e">
        <f t="shared" si="5"/>
        <v>#DIV/0!</v>
      </c>
      <c r="M34" s="17"/>
      <c r="N34" s="23">
        <f t="shared" si="7"/>
        <v>0</v>
      </c>
      <c r="O34" s="24" t="e">
        <f t="shared" si="6"/>
        <v>#DIV/0!</v>
      </c>
    </row>
    <row r="35" spans="1:15" ht="15.6" x14ac:dyDescent="0.3">
      <c r="A35" s="10" t="s">
        <v>70</v>
      </c>
      <c r="B35" s="11" t="s">
        <v>71</v>
      </c>
      <c r="C35" s="12">
        <v>19925.2</v>
      </c>
      <c r="D35" s="12">
        <v>20638.8</v>
      </c>
      <c r="E35" s="8">
        <f t="shared" si="0"/>
        <v>713.59999999999854</v>
      </c>
      <c r="F35" s="9">
        <f t="shared" si="1"/>
        <v>1.0358139441511252</v>
      </c>
      <c r="G35" s="17"/>
      <c r="H35" s="23">
        <f t="shared" si="2"/>
        <v>-20638.8</v>
      </c>
      <c r="I35" s="24">
        <f t="shared" si="3"/>
        <v>0</v>
      </c>
      <c r="J35" s="17"/>
      <c r="K35" s="23">
        <f t="shared" si="4"/>
        <v>0</v>
      </c>
      <c r="L35" s="24" t="e">
        <f t="shared" si="5"/>
        <v>#DIV/0!</v>
      </c>
      <c r="M35" s="17"/>
      <c r="N35" s="23">
        <f t="shared" si="7"/>
        <v>0</v>
      </c>
      <c r="O35" s="24" t="e">
        <f t="shared" si="6"/>
        <v>#DIV/0!</v>
      </c>
    </row>
    <row r="36" spans="1:15" ht="15.6" x14ac:dyDescent="0.3">
      <c r="A36" s="5" t="s">
        <v>72</v>
      </c>
      <c r="B36" s="6" t="s">
        <v>73</v>
      </c>
      <c r="C36" s="7">
        <v>42462.400000000001</v>
      </c>
      <c r="D36" s="7">
        <v>41874.199999999997</v>
      </c>
      <c r="E36" s="8">
        <f t="shared" si="0"/>
        <v>-588.20000000000437</v>
      </c>
      <c r="F36" s="9">
        <f t="shared" si="1"/>
        <v>0.98614774482836565</v>
      </c>
      <c r="G36" s="23"/>
      <c r="H36" s="23">
        <f t="shared" si="2"/>
        <v>-41874.199999999997</v>
      </c>
      <c r="I36" s="24">
        <f t="shared" si="3"/>
        <v>0</v>
      </c>
      <c r="J36" s="23"/>
      <c r="K36" s="23">
        <f t="shared" si="4"/>
        <v>0</v>
      </c>
      <c r="L36" s="24" t="e">
        <f t="shared" si="5"/>
        <v>#DIV/0!</v>
      </c>
      <c r="M36" s="23"/>
      <c r="N36" s="23">
        <f t="shared" si="7"/>
        <v>0</v>
      </c>
      <c r="O36" s="24" t="e">
        <f t="shared" si="6"/>
        <v>#DIV/0!</v>
      </c>
    </row>
    <row r="37" spans="1:15" ht="15.6" x14ac:dyDescent="0.3">
      <c r="A37" s="10" t="s">
        <v>74</v>
      </c>
      <c r="B37" s="11" t="s">
        <v>75</v>
      </c>
      <c r="C37" s="12">
        <v>36044</v>
      </c>
      <c r="D37" s="12">
        <v>35015.800000000003</v>
      </c>
      <c r="E37" s="8">
        <f t="shared" si="0"/>
        <v>-1028.1999999999971</v>
      </c>
      <c r="F37" s="9">
        <f t="shared" si="1"/>
        <v>0.9714737543002997</v>
      </c>
      <c r="G37" s="17"/>
      <c r="H37" s="23">
        <f t="shared" si="2"/>
        <v>-35015.800000000003</v>
      </c>
      <c r="I37" s="24">
        <f t="shared" si="3"/>
        <v>0</v>
      </c>
      <c r="J37" s="17"/>
      <c r="K37" s="23">
        <f t="shared" si="4"/>
        <v>0</v>
      </c>
      <c r="L37" s="24" t="e">
        <f t="shared" si="5"/>
        <v>#DIV/0!</v>
      </c>
      <c r="M37" s="17"/>
      <c r="N37" s="23">
        <f t="shared" si="7"/>
        <v>0</v>
      </c>
      <c r="O37" s="24" t="e">
        <f t="shared" si="6"/>
        <v>#DIV/0!</v>
      </c>
    </row>
    <row r="38" spans="1:15" ht="15.6" x14ac:dyDescent="0.3">
      <c r="A38" s="10" t="s">
        <v>76</v>
      </c>
      <c r="B38" s="11" t="s">
        <v>77</v>
      </c>
      <c r="C38" s="12">
        <v>6418.4</v>
      </c>
      <c r="D38" s="12">
        <v>6858.4</v>
      </c>
      <c r="E38" s="8">
        <f t="shared" si="0"/>
        <v>440</v>
      </c>
      <c r="F38" s="9">
        <f t="shared" si="1"/>
        <v>1.0685529103826499</v>
      </c>
      <c r="G38" s="17"/>
      <c r="H38" s="23">
        <f t="shared" si="2"/>
        <v>-6858.4</v>
      </c>
      <c r="I38" s="24">
        <f t="shared" si="3"/>
        <v>0</v>
      </c>
      <c r="J38" s="17"/>
      <c r="K38" s="23">
        <f t="shared" si="4"/>
        <v>0</v>
      </c>
      <c r="L38" s="24" t="e">
        <f t="shared" si="5"/>
        <v>#DIV/0!</v>
      </c>
      <c r="M38" s="17"/>
      <c r="N38" s="23">
        <f t="shared" si="7"/>
        <v>0</v>
      </c>
      <c r="O38" s="24" t="e">
        <f t="shared" si="6"/>
        <v>#DIV/0!</v>
      </c>
    </row>
    <row r="39" spans="1:15" ht="15.6" x14ac:dyDescent="0.3">
      <c r="A39" s="5" t="s">
        <v>78</v>
      </c>
      <c r="B39" s="6" t="s">
        <v>79</v>
      </c>
      <c r="C39" s="7">
        <v>282.2</v>
      </c>
      <c r="D39" s="7">
        <v>340</v>
      </c>
      <c r="E39" s="8">
        <f t="shared" si="0"/>
        <v>57.800000000000011</v>
      </c>
      <c r="F39" s="9">
        <f t="shared" si="1"/>
        <v>1.2048192771084338</v>
      </c>
      <c r="G39" s="23"/>
      <c r="H39" s="23">
        <f t="shared" si="2"/>
        <v>-340</v>
      </c>
      <c r="I39" s="24">
        <f t="shared" si="3"/>
        <v>0</v>
      </c>
      <c r="J39" s="23"/>
      <c r="K39" s="23">
        <f t="shared" si="4"/>
        <v>0</v>
      </c>
      <c r="L39" s="24"/>
      <c r="M39" s="23"/>
      <c r="N39" s="23"/>
      <c r="O39" s="24"/>
    </row>
    <row r="40" spans="1:15" ht="15.6" x14ac:dyDescent="0.3">
      <c r="A40" s="10" t="s">
        <v>80</v>
      </c>
      <c r="B40" s="11" t="s">
        <v>81</v>
      </c>
      <c r="C40" s="12">
        <v>282.2</v>
      </c>
      <c r="D40" s="12">
        <v>340</v>
      </c>
      <c r="E40" s="8">
        <f t="shared" si="0"/>
        <v>57.800000000000011</v>
      </c>
      <c r="F40" s="9">
        <f t="shared" si="1"/>
        <v>1.2048192771084338</v>
      </c>
      <c r="G40" s="17"/>
      <c r="H40" s="23">
        <f t="shared" si="2"/>
        <v>-340</v>
      </c>
      <c r="I40" s="24">
        <f t="shared" si="3"/>
        <v>0</v>
      </c>
      <c r="J40" s="17"/>
      <c r="K40" s="23">
        <f t="shared" si="4"/>
        <v>0</v>
      </c>
      <c r="L40" s="24"/>
      <c r="M40" s="17"/>
      <c r="N40" s="23"/>
      <c r="O40" s="24"/>
    </row>
    <row r="41" spans="1:15" ht="15.6" x14ac:dyDescent="0.3">
      <c r="A41" s="5" t="s">
        <v>82</v>
      </c>
      <c r="B41" s="6" t="s">
        <v>83</v>
      </c>
      <c r="C41" s="7">
        <v>46016.1</v>
      </c>
      <c r="D41" s="7">
        <v>40523.599999999999</v>
      </c>
      <c r="E41" s="8">
        <f t="shared" si="0"/>
        <v>-5492.5</v>
      </c>
      <c r="F41" s="9">
        <f t="shared" si="1"/>
        <v>0.88063960222617732</v>
      </c>
      <c r="G41" s="23"/>
      <c r="H41" s="23">
        <f t="shared" si="2"/>
        <v>-40523.599999999999</v>
      </c>
      <c r="I41" s="24">
        <f t="shared" si="3"/>
        <v>0</v>
      </c>
      <c r="J41" s="23"/>
      <c r="K41" s="23">
        <f t="shared" si="4"/>
        <v>0</v>
      </c>
      <c r="L41" s="24" t="e">
        <f t="shared" si="5"/>
        <v>#DIV/0!</v>
      </c>
      <c r="M41" s="23"/>
      <c r="N41" s="23">
        <f t="shared" si="7"/>
        <v>0</v>
      </c>
      <c r="O41" s="24" t="e">
        <f t="shared" si="6"/>
        <v>#DIV/0!</v>
      </c>
    </row>
    <row r="42" spans="1:15" ht="15.6" x14ac:dyDescent="0.3">
      <c r="A42" s="10" t="s">
        <v>84</v>
      </c>
      <c r="B42" s="11" t="s">
        <v>85</v>
      </c>
      <c r="C42" s="12">
        <v>175.8</v>
      </c>
      <c r="D42" s="12">
        <v>139</v>
      </c>
      <c r="E42" s="8">
        <f t="shared" si="0"/>
        <v>-36.800000000000011</v>
      </c>
      <c r="F42" s="9">
        <f t="shared" si="1"/>
        <v>0.79067121729237766</v>
      </c>
      <c r="G42" s="17"/>
      <c r="H42" s="23">
        <f t="shared" si="2"/>
        <v>-139</v>
      </c>
      <c r="I42" s="24">
        <f t="shared" si="3"/>
        <v>0</v>
      </c>
      <c r="J42" s="17"/>
      <c r="K42" s="23">
        <f t="shared" si="4"/>
        <v>0</v>
      </c>
      <c r="L42" s="24" t="e">
        <f t="shared" si="5"/>
        <v>#DIV/0!</v>
      </c>
      <c r="M42" s="17"/>
      <c r="N42" s="23">
        <f t="shared" si="7"/>
        <v>0</v>
      </c>
      <c r="O42" s="24" t="e">
        <f t="shared" si="6"/>
        <v>#DIV/0!</v>
      </c>
    </row>
    <row r="43" spans="1:15" ht="15.6" x14ac:dyDescent="0.3">
      <c r="A43" s="10" t="s">
        <v>86</v>
      </c>
      <c r="B43" s="11" t="s">
        <v>87</v>
      </c>
      <c r="C43" s="12">
        <v>10439.1</v>
      </c>
      <c r="D43" s="12"/>
      <c r="E43" s="8">
        <f t="shared" si="0"/>
        <v>-10439.1</v>
      </c>
      <c r="F43" s="9">
        <f t="shared" si="1"/>
        <v>0</v>
      </c>
      <c r="G43" s="17"/>
      <c r="H43" s="23">
        <f t="shared" si="2"/>
        <v>0</v>
      </c>
      <c r="I43" s="24" t="e">
        <f t="shared" si="3"/>
        <v>#DIV/0!</v>
      </c>
      <c r="J43" s="17"/>
      <c r="K43" s="23">
        <f t="shared" si="4"/>
        <v>0</v>
      </c>
      <c r="L43" s="24"/>
      <c r="M43" s="17"/>
      <c r="N43" s="23"/>
      <c r="O43" s="24"/>
    </row>
    <row r="44" spans="1:15" ht="15.6" x14ac:dyDescent="0.3">
      <c r="A44" s="10" t="s">
        <v>88</v>
      </c>
      <c r="B44" s="11" t="s">
        <v>89</v>
      </c>
      <c r="C44" s="12">
        <v>35192.199999999997</v>
      </c>
      <c r="D44" s="12">
        <v>40029.599999999999</v>
      </c>
      <c r="E44" s="8">
        <f t="shared" si="0"/>
        <v>4837.4000000000015</v>
      </c>
      <c r="F44" s="9">
        <f t="shared" si="1"/>
        <v>1.1374565954955929</v>
      </c>
      <c r="G44" s="17"/>
      <c r="H44" s="23">
        <f t="shared" si="2"/>
        <v>-40029.599999999999</v>
      </c>
      <c r="I44" s="24">
        <f t="shared" si="3"/>
        <v>0</v>
      </c>
      <c r="J44" s="17"/>
      <c r="K44" s="23">
        <f t="shared" si="4"/>
        <v>0</v>
      </c>
      <c r="L44" s="24" t="e">
        <f t="shared" si="5"/>
        <v>#DIV/0!</v>
      </c>
      <c r="M44" s="17"/>
      <c r="N44" s="23">
        <f t="shared" si="7"/>
        <v>0</v>
      </c>
      <c r="O44" s="24" t="e">
        <f t="shared" si="6"/>
        <v>#DIV/0!</v>
      </c>
    </row>
    <row r="45" spans="1:15" ht="15.6" x14ac:dyDescent="0.3">
      <c r="A45" s="10" t="s">
        <v>90</v>
      </c>
      <c r="B45" s="11" t="s">
        <v>91</v>
      </c>
      <c r="C45" s="12">
        <v>209</v>
      </c>
      <c r="D45" s="12">
        <v>355</v>
      </c>
      <c r="E45" s="8">
        <f t="shared" si="0"/>
        <v>146</v>
      </c>
      <c r="F45" s="9">
        <f t="shared" si="1"/>
        <v>1.6985645933014355</v>
      </c>
      <c r="G45" s="17"/>
      <c r="H45" s="23">
        <f t="shared" si="2"/>
        <v>-355</v>
      </c>
      <c r="I45" s="24">
        <f t="shared" si="3"/>
        <v>0</v>
      </c>
      <c r="J45" s="17"/>
      <c r="K45" s="23">
        <f t="shared" si="4"/>
        <v>0</v>
      </c>
      <c r="L45" s="24" t="e">
        <f t="shared" si="5"/>
        <v>#DIV/0!</v>
      </c>
      <c r="M45" s="17"/>
      <c r="N45" s="23"/>
      <c r="O45" s="24"/>
    </row>
    <row r="46" spans="1:15" ht="15.6" x14ac:dyDescent="0.3">
      <c r="A46" s="5" t="s">
        <v>92</v>
      </c>
      <c r="B46" s="6" t="s">
        <v>93</v>
      </c>
      <c r="C46" s="7">
        <v>17079.2</v>
      </c>
      <c r="D46" s="7">
        <v>18366.8</v>
      </c>
      <c r="E46" s="8">
        <f t="shared" si="0"/>
        <v>1287.5999999999985</v>
      </c>
      <c r="F46" s="9">
        <f t="shared" si="1"/>
        <v>1.0753899480069322</v>
      </c>
      <c r="G46" s="23"/>
      <c r="H46" s="23">
        <f t="shared" si="2"/>
        <v>-18366.8</v>
      </c>
      <c r="I46" s="24">
        <f t="shared" si="3"/>
        <v>0</v>
      </c>
      <c r="J46" s="23"/>
      <c r="K46" s="23">
        <f t="shared" si="4"/>
        <v>0</v>
      </c>
      <c r="L46" s="24" t="e">
        <f t="shared" si="5"/>
        <v>#DIV/0!</v>
      </c>
      <c r="M46" s="23"/>
      <c r="N46" s="23">
        <f t="shared" si="7"/>
        <v>0</v>
      </c>
      <c r="O46" s="24" t="e">
        <f t="shared" si="6"/>
        <v>#DIV/0!</v>
      </c>
    </row>
    <row r="47" spans="1:15" ht="15.6" x14ac:dyDescent="0.3">
      <c r="A47" s="10" t="s">
        <v>94</v>
      </c>
      <c r="B47" s="11" t="s">
        <v>95</v>
      </c>
      <c r="C47" s="12">
        <v>17079.2</v>
      </c>
      <c r="D47" s="12">
        <v>18366.8</v>
      </c>
      <c r="E47" s="8">
        <f t="shared" si="0"/>
        <v>1287.5999999999985</v>
      </c>
      <c r="F47" s="9">
        <f t="shared" si="1"/>
        <v>1.0753899480069322</v>
      </c>
      <c r="G47" s="17"/>
      <c r="H47" s="23">
        <f t="shared" si="2"/>
        <v>-18366.8</v>
      </c>
      <c r="I47" s="24">
        <f t="shared" si="3"/>
        <v>0</v>
      </c>
      <c r="J47" s="17"/>
      <c r="K47" s="23">
        <f t="shared" si="4"/>
        <v>0</v>
      </c>
      <c r="L47" s="24" t="e">
        <f t="shared" si="5"/>
        <v>#DIV/0!</v>
      </c>
      <c r="M47" s="17"/>
      <c r="N47" s="23">
        <f t="shared" si="7"/>
        <v>0</v>
      </c>
      <c r="O47" s="24" t="e">
        <f t="shared" si="6"/>
        <v>#DIV/0!</v>
      </c>
    </row>
    <row r="48" spans="1:15" ht="15.6" x14ac:dyDescent="0.3">
      <c r="A48" s="5" t="s">
        <v>96</v>
      </c>
      <c r="B48" s="6" t="s">
        <v>97</v>
      </c>
      <c r="C48" s="7">
        <v>1634.8</v>
      </c>
      <c r="D48" s="7">
        <v>1700</v>
      </c>
      <c r="E48" s="8">
        <f t="shared" si="0"/>
        <v>65.200000000000045</v>
      </c>
      <c r="F48" s="9">
        <f t="shared" si="1"/>
        <v>1.0398825544409103</v>
      </c>
      <c r="G48" s="23"/>
      <c r="H48" s="23">
        <f t="shared" si="2"/>
        <v>-1700</v>
      </c>
      <c r="I48" s="24">
        <f t="shared" si="3"/>
        <v>0</v>
      </c>
      <c r="J48" s="23"/>
      <c r="K48" s="23">
        <f t="shared" si="4"/>
        <v>0</v>
      </c>
      <c r="L48" s="24"/>
      <c r="M48" s="23"/>
      <c r="N48" s="23"/>
      <c r="O48" s="24"/>
    </row>
    <row r="49" spans="1:15" ht="15.6" x14ac:dyDescent="0.3">
      <c r="A49" s="10" t="s">
        <v>98</v>
      </c>
      <c r="B49" s="18" t="s">
        <v>99</v>
      </c>
      <c r="C49" s="12">
        <v>1634.8</v>
      </c>
      <c r="D49" s="12">
        <v>1700</v>
      </c>
      <c r="E49" s="8">
        <f t="shared" si="0"/>
        <v>65.200000000000045</v>
      </c>
      <c r="F49" s="9">
        <f t="shared" si="1"/>
        <v>1.0398825544409103</v>
      </c>
      <c r="G49" s="17"/>
      <c r="H49" s="23">
        <f t="shared" si="2"/>
        <v>-1700</v>
      </c>
      <c r="I49" s="24">
        <f t="shared" si="3"/>
        <v>0</v>
      </c>
      <c r="J49" s="17"/>
      <c r="K49" s="23">
        <f t="shared" si="4"/>
        <v>0</v>
      </c>
      <c r="L49" s="24"/>
      <c r="M49" s="17"/>
      <c r="N49" s="23"/>
      <c r="O49" s="24"/>
    </row>
    <row r="50" spans="1:15" ht="46.8" x14ac:dyDescent="0.3">
      <c r="A50" s="5" t="s">
        <v>100</v>
      </c>
      <c r="B50" s="6" t="s">
        <v>101</v>
      </c>
      <c r="C50" s="7">
        <v>106373</v>
      </c>
      <c r="D50" s="7">
        <v>87396.2</v>
      </c>
      <c r="E50" s="8">
        <f t="shared" si="0"/>
        <v>-18976.800000000003</v>
      </c>
      <c r="F50" s="9">
        <f t="shared" si="1"/>
        <v>0.82160134620627412</v>
      </c>
      <c r="G50" s="23"/>
      <c r="H50" s="23">
        <f t="shared" si="2"/>
        <v>-87396.2</v>
      </c>
      <c r="I50" s="24">
        <f t="shared" si="3"/>
        <v>0</v>
      </c>
      <c r="J50" s="23"/>
      <c r="K50" s="23">
        <f t="shared" si="4"/>
        <v>0</v>
      </c>
      <c r="L50" s="24" t="e">
        <f t="shared" si="5"/>
        <v>#DIV/0!</v>
      </c>
      <c r="M50" s="23"/>
      <c r="N50" s="23">
        <f t="shared" si="7"/>
        <v>0</v>
      </c>
      <c r="O50" s="24" t="e">
        <f t="shared" si="6"/>
        <v>#DIV/0!</v>
      </c>
    </row>
    <row r="51" spans="1:15" ht="46.8" x14ac:dyDescent="0.3">
      <c r="A51" s="10" t="s">
        <v>102</v>
      </c>
      <c r="B51" s="11" t="s">
        <v>103</v>
      </c>
      <c r="C51" s="12">
        <v>78040</v>
      </c>
      <c r="D51" s="12">
        <v>74716</v>
      </c>
      <c r="E51" s="8">
        <f t="shared" si="0"/>
        <v>-3324</v>
      </c>
      <c r="F51" s="9">
        <f t="shared" si="1"/>
        <v>0.95740645822655046</v>
      </c>
      <c r="G51" s="17"/>
      <c r="H51" s="23">
        <f t="shared" si="2"/>
        <v>-74716</v>
      </c>
      <c r="I51" s="24">
        <f t="shared" si="3"/>
        <v>0</v>
      </c>
      <c r="J51" s="17"/>
      <c r="K51" s="23">
        <f t="shared" si="4"/>
        <v>0</v>
      </c>
      <c r="L51" s="24" t="e">
        <f t="shared" si="5"/>
        <v>#DIV/0!</v>
      </c>
      <c r="M51" s="17"/>
      <c r="N51" s="23">
        <f t="shared" si="7"/>
        <v>0</v>
      </c>
      <c r="O51" s="24" t="e">
        <f t="shared" si="6"/>
        <v>#DIV/0!</v>
      </c>
    </row>
    <row r="52" spans="1:15" ht="15.6" x14ac:dyDescent="0.3">
      <c r="A52" s="10" t="s">
        <v>104</v>
      </c>
      <c r="B52" s="11" t="s">
        <v>105</v>
      </c>
      <c r="C52" s="12">
        <v>21807.3</v>
      </c>
      <c r="D52" s="12"/>
      <c r="E52" s="8">
        <f t="shared" si="0"/>
        <v>-21807.3</v>
      </c>
      <c r="F52" s="9">
        <f t="shared" si="1"/>
        <v>0</v>
      </c>
      <c r="G52" s="17"/>
      <c r="H52" s="23">
        <f t="shared" si="2"/>
        <v>0</v>
      </c>
      <c r="I52" s="24" t="e">
        <f t="shared" si="3"/>
        <v>#DIV/0!</v>
      </c>
      <c r="J52" s="17"/>
      <c r="K52" s="23"/>
      <c r="L52" s="24"/>
      <c r="M52" s="17"/>
      <c r="N52" s="23"/>
      <c r="O52" s="24"/>
    </row>
    <row r="53" spans="1:15" ht="15.6" x14ac:dyDescent="0.3">
      <c r="A53" s="10" t="s">
        <v>106</v>
      </c>
      <c r="B53" s="11" t="s">
        <v>107</v>
      </c>
      <c r="C53" s="12">
        <v>6525.7</v>
      </c>
      <c r="D53" s="12">
        <v>12680.2</v>
      </c>
      <c r="E53" s="8">
        <f t="shared" si="0"/>
        <v>6154.5000000000009</v>
      </c>
      <c r="F53" s="9">
        <f t="shared" si="1"/>
        <v>1.943117213479014</v>
      </c>
      <c r="G53" s="17"/>
      <c r="H53" s="23">
        <f t="shared" si="2"/>
        <v>-12680.2</v>
      </c>
      <c r="I53" s="24">
        <f t="shared" si="3"/>
        <v>0</v>
      </c>
      <c r="J53" s="17"/>
      <c r="K53" s="23">
        <f t="shared" si="4"/>
        <v>0</v>
      </c>
      <c r="L53" s="24"/>
      <c r="M53" s="17"/>
      <c r="N53" s="23"/>
      <c r="O53" s="24"/>
    </row>
    <row r="54" spans="1:15" ht="15.6" x14ac:dyDescent="0.3">
      <c r="A54" s="5"/>
      <c r="B54" s="6" t="s">
        <v>108</v>
      </c>
      <c r="C54" s="7"/>
      <c r="D54" s="7"/>
      <c r="E54" s="8"/>
      <c r="F54" s="9"/>
      <c r="G54" s="23"/>
      <c r="H54" s="23"/>
      <c r="I54" s="24"/>
      <c r="J54" s="23"/>
      <c r="K54" s="23">
        <f t="shared" si="4"/>
        <v>0</v>
      </c>
      <c r="L54" s="24"/>
      <c r="M54" s="23"/>
      <c r="N54" s="23">
        <f t="shared" si="7"/>
        <v>0</v>
      </c>
      <c r="O54" s="24" t="e">
        <f t="shared" si="6"/>
        <v>#DIV/0!</v>
      </c>
    </row>
    <row r="55" spans="1:15" ht="15.6" x14ac:dyDescent="0.3">
      <c r="A55" s="5"/>
      <c r="B55" s="16" t="s">
        <v>109</v>
      </c>
      <c r="C55" s="7">
        <f>SUM(C7+C16+C18+C21+C26+C30+C36+C39+C41+C46+C48+C50)</f>
        <v>707470.29999999993</v>
      </c>
      <c r="D55" s="7">
        <f>SUM(D7+D16+D18+D21+D26+D30+D36+D39+D41+D46+D48+D50)</f>
        <v>716454.7</v>
      </c>
      <c r="E55" s="8">
        <f t="shared" si="0"/>
        <v>8984.4000000000233</v>
      </c>
      <c r="F55" s="9">
        <f t="shared" si="1"/>
        <v>1.0126993316892596</v>
      </c>
      <c r="G55" s="7">
        <f>SUM(G7+G16+G18+G21+G26+G30+G36+G39+G41+G46+G48+G50)</f>
        <v>0</v>
      </c>
      <c r="H55" s="23">
        <f t="shared" si="2"/>
        <v>-716454.7</v>
      </c>
      <c r="I55" s="24">
        <f t="shared" si="3"/>
        <v>0</v>
      </c>
      <c r="J55" s="7">
        <f>SUM(J7+J16+J18+J21+J26+J30+J36+J39+J41+J46+J48+J50+J54)</f>
        <v>0</v>
      </c>
      <c r="K55" s="23">
        <f t="shared" si="4"/>
        <v>0</v>
      </c>
      <c r="L55" s="24" t="e">
        <f t="shared" si="5"/>
        <v>#DIV/0!</v>
      </c>
      <c r="M55" s="7"/>
      <c r="N55" s="23">
        <f t="shared" si="7"/>
        <v>0</v>
      </c>
      <c r="O55" s="24" t="e">
        <f t="shared" si="6"/>
        <v>#DIV/0!</v>
      </c>
    </row>
    <row r="57" spans="1:15" ht="15.6" x14ac:dyDescent="0.3">
      <c r="A57" s="1"/>
      <c r="B57" s="1"/>
      <c r="C57" s="7">
        <v>707470.3</v>
      </c>
      <c r="D57" s="7">
        <v>716454.7</v>
      </c>
      <c r="E57" s="1"/>
      <c r="F57" s="1"/>
      <c r="G57" s="23"/>
      <c r="H57" s="1"/>
      <c r="I57" s="1"/>
      <c r="J57" s="23"/>
      <c r="K57" s="1"/>
      <c r="L57" s="1"/>
      <c r="M57" s="23"/>
      <c r="N57" s="1"/>
      <c r="O57" s="1"/>
    </row>
  </sheetData>
  <mergeCells count="12">
    <mergeCell ref="N4:O4"/>
    <mergeCell ref="M4:M5"/>
    <mergeCell ref="A2:M2"/>
    <mergeCell ref="A4:A5"/>
    <mergeCell ref="B4:B5"/>
    <mergeCell ref="C4:C5"/>
    <mergeCell ref="D4:D5"/>
    <mergeCell ref="E4:F4"/>
    <mergeCell ref="G4:G5"/>
    <mergeCell ref="H4:I4"/>
    <mergeCell ref="J4:J5"/>
    <mergeCell ref="K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2020-12-18T10:04:00Z</dcterms:modified>
</cp:coreProperties>
</file>